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ception\Dropbox\Clienti\AR\Mininterno\"/>
    </mc:Choice>
  </mc:AlternateContent>
  <xr:revisionPtr revIDLastSave="0" documentId="8_{D2769495-82CC-4779-8713-8283F501D08A}" xr6:coauthVersionLast="47" xr6:coauthVersionMax="47" xr10:uidLastSave="{00000000-0000-0000-0000-000000000000}"/>
  <bookViews>
    <workbookView xWindow="-120" yWindow="-120" windowWidth="25440" windowHeight="15390" xr2:uid="{3D42B0E5-1F35-47E3-868C-7DD4D382AAB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E38" i="1"/>
  <c r="F38" i="1"/>
  <c r="C38" i="1"/>
  <c r="D9" i="1"/>
  <c r="D14" i="1" s="1"/>
  <c r="E9" i="1"/>
  <c r="E14" i="1" s="1"/>
  <c r="F9" i="1"/>
  <c r="F12" i="1" s="1"/>
  <c r="C9" i="1"/>
  <c r="C14" i="1" s="1"/>
  <c r="B9" i="1"/>
  <c r="B14" i="1" s="1"/>
  <c r="G4" i="1"/>
  <c r="E12" i="1" l="1"/>
  <c r="F14" i="1"/>
  <c r="G14" i="1" s="1"/>
  <c r="B12" i="1"/>
  <c r="D12" i="1"/>
  <c r="G9" i="1"/>
  <c r="C12" i="1"/>
</calcChain>
</file>

<file path=xl/sharedStrings.xml><?xml version="1.0" encoding="utf-8"?>
<sst xmlns="http://schemas.openxmlformats.org/spreadsheetml/2006/main" count="41" uniqueCount="38">
  <si>
    <t>Anni</t>
  </si>
  <si>
    <t xml:space="preserve">Entrate </t>
  </si>
  <si>
    <t>Uscite</t>
  </si>
  <si>
    <t>Investimento</t>
  </si>
  <si>
    <t>Manutenzioni</t>
  </si>
  <si>
    <t>Energia</t>
  </si>
  <si>
    <t>tot</t>
  </si>
  <si>
    <t>RENDICONTO FINANZIARIO</t>
  </si>
  <si>
    <t>Saldo annuale -   FCFO</t>
  </si>
  <si>
    <t>FINANZIAMENTI</t>
  </si>
  <si>
    <t>Saldo annuale - FCFE</t>
  </si>
  <si>
    <t>rimborso prestiti (cap + int=serv debito)</t>
  </si>
  <si>
    <t>tasso attualizzazione</t>
  </si>
  <si>
    <r>
      <t xml:space="preserve">VA di </t>
    </r>
    <r>
      <rPr>
        <b/>
        <sz val="11"/>
        <color theme="1"/>
        <rFont val="Aptos Narrow"/>
        <family val="2"/>
        <scheme val="minor"/>
      </rPr>
      <t>FCFO</t>
    </r>
  </si>
  <si>
    <t>=740/(1+4%)^1</t>
  </si>
  <si>
    <t>=260/(1+4%)^2</t>
  </si>
  <si>
    <t>VAN del progetto</t>
  </si>
  <si>
    <t>=WACC costo medio ponderato del capitale (K_d tasso banca; K_e costo equity)</t>
  </si>
  <si>
    <t>VAN PROGETTO = gudagno netto del progetto valutato ad oggi, al netto degli interessi dovuti alla banca eal netto del</t>
  </si>
  <si>
    <t xml:space="preserve">                                      rendimento del capitale proprio K_e-giusto profitto)</t>
  </si>
  <si>
    <t>Significa che i ricavi del progetto ripagano:  l'investimento, i costi di gestione, gli interessi bancari, il "giusto profitto" dell'OE</t>
  </si>
  <si>
    <t>e avanzano quale "margine di sicurezza" per l'operatore 196 valutati ad oggi</t>
  </si>
  <si>
    <t>VAN PROGETTO(4%) =</t>
  </si>
  <si>
    <t>VAN PROGETO (7%) =</t>
  </si>
  <si>
    <t>VAN PROGETTO (10%) =</t>
  </si>
  <si>
    <t>VAN PROGETTO (15%) =</t>
  </si>
  <si>
    <t>VAN PROGETTO (20%) =</t>
  </si>
  <si>
    <t>VAN PROGETTO (15,2%) =</t>
  </si>
  <si>
    <r>
      <t xml:space="preserve">15,2% CHE RENDE IL VAN = 0 SI CHIAMA T.I.R. tasso interno di rendimento o IRR, in questo caso </t>
    </r>
    <r>
      <rPr>
        <b/>
        <sz val="11"/>
        <color theme="1"/>
        <rFont val="Aptos Narrow"/>
        <family val="2"/>
        <scheme val="minor"/>
      </rPr>
      <t>di progetto</t>
    </r>
  </si>
  <si>
    <r>
      <t xml:space="preserve">1^ condizione di equilibrio </t>
    </r>
    <r>
      <rPr>
        <b/>
        <sz val="11"/>
        <color theme="1"/>
        <rFont val="Aptos Narrow"/>
        <family val="2"/>
        <scheme val="minor"/>
      </rPr>
      <t>VAN PROGETTO (wacc) =0</t>
    </r>
  </si>
  <si>
    <r>
      <t xml:space="preserve">A quanto deve essere pari il TIR di progetto per l'equilibrio? 15,2% ovvero </t>
    </r>
    <r>
      <rPr>
        <b/>
        <sz val="11"/>
        <color theme="1"/>
        <rFont val="Aptos Narrow"/>
        <family val="2"/>
        <scheme val="minor"/>
      </rPr>
      <t>TIR di PROGETTO = WACC</t>
    </r>
  </si>
  <si>
    <t>DATI RIPRESI DAL RENDICONTO FINANZIARIO PREC</t>
  </si>
  <si>
    <t>Debt Service Coverage Ratio</t>
  </si>
  <si>
    <r>
      <t xml:space="preserve">NB: Gli fcfo sono incerti nel futuro, mentre il rimborso dei debiti è sicuro, quindi </t>
    </r>
    <r>
      <rPr>
        <b/>
        <sz val="11"/>
        <color theme="1"/>
        <rFont val="Aptos Narrow"/>
        <family val="2"/>
        <scheme val="minor"/>
      </rPr>
      <t>è prudente considerare</t>
    </r>
  </si>
  <si>
    <t>in equilibrio finanziario l'operatore che ha un DSCR &gt;1,3 ovvero che produce almento il 30% in più delle</t>
  </si>
  <si>
    <t>risorse necessarie per ripagare i debiti</t>
  </si>
  <si>
    <t>wacc = media pond k_d;k_e</t>
  </si>
  <si>
    <t>k_e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</si>
</sst>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" fontId="0" fillId="0" borderId="1" xfId="0" applyNumberFormat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2" xfId="0" applyFont="1" applyFill="1" applyBorder="1"/>
    <xf numFmtId="9" fontId="0" fillId="0" borderId="0" xfId="0" applyNumberFormat="1"/>
    <xf numFmtId="0" fontId="0" fillId="0" borderId="0" xfId="0" quotePrefix="1"/>
    <xf numFmtId="1" fontId="0" fillId="2" borderId="1" xfId="0" applyNumberFormat="1" applyFill="1" applyBorder="1"/>
    <xf numFmtId="1" fontId="0" fillId="0" borderId="0" xfId="0" applyNumberFormat="1"/>
    <xf numFmtId="0" fontId="0" fillId="0" borderId="0" xfId="0" applyFill="1" applyBorder="1"/>
    <xf numFmtId="0" fontId="1" fillId="3" borderId="1" xfId="0" applyFont="1" applyFill="1" applyBorder="1"/>
    <xf numFmtId="1" fontId="1" fillId="3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47E64-220F-47D3-9D18-8C99E1D3AD70}">
  <dimension ref="A1:H41"/>
  <sheetViews>
    <sheetView tabSelected="1" topLeftCell="A3" zoomScale="210" zoomScaleNormal="210" workbookViewId="0">
      <selection activeCell="H12" sqref="H12"/>
    </sheetView>
  </sheetViews>
  <sheetFormatPr defaultRowHeight="15" x14ac:dyDescent="0.25"/>
  <cols>
    <col min="1" max="1" width="22" customWidth="1"/>
    <col min="2" max="3" width="14.28515625" bestFit="1" customWidth="1"/>
  </cols>
  <sheetData>
    <row r="1" spans="1:8" x14ac:dyDescent="0.25">
      <c r="A1" t="s">
        <v>7</v>
      </c>
    </row>
    <row r="3" spans="1:8" ht="34.5" customHeight="1" x14ac:dyDescent="0.25">
      <c r="A3" s="2" t="s">
        <v>0</v>
      </c>
      <c r="B3" s="3">
        <v>1</v>
      </c>
      <c r="C3" s="3">
        <v>2</v>
      </c>
      <c r="D3" s="3">
        <v>3</v>
      </c>
      <c r="E3" s="3">
        <v>4</v>
      </c>
      <c r="F3" s="3">
        <v>5</v>
      </c>
      <c r="G3" s="3" t="s">
        <v>6</v>
      </c>
    </row>
    <row r="4" spans="1:8" x14ac:dyDescent="0.25">
      <c r="A4" s="3" t="s">
        <v>1</v>
      </c>
      <c r="B4" s="3">
        <v>350</v>
      </c>
      <c r="C4" s="3">
        <v>350</v>
      </c>
      <c r="D4" s="3">
        <v>350</v>
      </c>
      <c r="E4" s="3">
        <v>350</v>
      </c>
      <c r="F4" s="3">
        <v>350</v>
      </c>
      <c r="G4" s="3">
        <f>SUM(B4:F4)</f>
        <v>1750</v>
      </c>
    </row>
    <row r="5" spans="1:8" x14ac:dyDescent="0.25">
      <c r="A5" s="3" t="s">
        <v>2</v>
      </c>
      <c r="B5" s="3"/>
      <c r="C5" s="3"/>
      <c r="D5" s="3"/>
      <c r="E5" s="3"/>
      <c r="F5" s="3"/>
      <c r="G5" s="3"/>
    </row>
    <row r="6" spans="1:8" x14ac:dyDescent="0.25">
      <c r="A6" s="3" t="s">
        <v>3</v>
      </c>
      <c r="B6" s="3">
        <v>-1000</v>
      </c>
      <c r="C6" s="3"/>
      <c r="D6" s="3"/>
      <c r="E6" s="3"/>
      <c r="F6" s="3"/>
      <c r="G6" s="3"/>
    </row>
    <row r="7" spans="1:8" x14ac:dyDescent="0.25">
      <c r="A7" s="3" t="s">
        <v>4</v>
      </c>
      <c r="B7" s="3">
        <v>-10</v>
      </c>
      <c r="C7" s="3">
        <v>-10</v>
      </c>
      <c r="D7" s="3">
        <v>-10</v>
      </c>
      <c r="E7" s="3">
        <v>-10</v>
      </c>
      <c r="F7" s="3">
        <v>-10</v>
      </c>
      <c r="G7" s="3"/>
    </row>
    <row r="8" spans="1:8" x14ac:dyDescent="0.25">
      <c r="A8" s="3" t="s">
        <v>5</v>
      </c>
      <c r="B8" s="3">
        <v>-80</v>
      </c>
      <c r="C8" s="3">
        <v>-80</v>
      </c>
      <c r="D8" s="3">
        <v>-80</v>
      </c>
      <c r="E8" s="3">
        <v>-80</v>
      </c>
      <c r="F8" s="3">
        <v>-80</v>
      </c>
      <c r="G8" s="3"/>
    </row>
    <row r="9" spans="1:8" x14ac:dyDescent="0.25">
      <c r="A9" s="13" t="s">
        <v>8</v>
      </c>
      <c r="B9" s="13">
        <f>+B4+B6+B7+B8</f>
        <v>-740</v>
      </c>
      <c r="C9" s="13">
        <f>+C4+C6+C7+C8</f>
        <v>260</v>
      </c>
      <c r="D9" s="13">
        <f t="shared" ref="D9:F9" si="0">+D4+D6+D7+D8</f>
        <v>260</v>
      </c>
      <c r="E9" s="13">
        <f t="shared" si="0"/>
        <v>260</v>
      </c>
      <c r="F9" s="13">
        <f t="shared" si="0"/>
        <v>260</v>
      </c>
      <c r="G9" s="13">
        <f>SUM(B9:F9)</f>
        <v>300</v>
      </c>
      <c r="H9" t="s">
        <v>36</v>
      </c>
    </row>
    <row r="10" spans="1:8" x14ac:dyDescent="0.25">
      <c r="A10" s="3" t="s">
        <v>11</v>
      </c>
      <c r="B10" s="3"/>
      <c r="C10" s="4">
        <v>-240</v>
      </c>
      <c r="D10" s="3">
        <v>-230</v>
      </c>
      <c r="E10" s="3">
        <v>-220</v>
      </c>
      <c r="F10" s="3">
        <v>-210</v>
      </c>
      <c r="G10" s="3"/>
    </row>
    <row r="11" spans="1:8" x14ac:dyDescent="0.25">
      <c r="A11" s="6" t="s">
        <v>9</v>
      </c>
      <c r="B11" s="6">
        <v>740</v>
      </c>
      <c r="C11" s="5">
        <v>0</v>
      </c>
      <c r="D11" s="5">
        <v>0</v>
      </c>
      <c r="E11" s="5">
        <v>0</v>
      </c>
      <c r="F11" s="5">
        <v>0</v>
      </c>
      <c r="G11" s="5"/>
    </row>
    <row r="12" spans="1:8" x14ac:dyDescent="0.25">
      <c r="A12" s="13" t="s">
        <v>10</v>
      </c>
      <c r="B12" s="13">
        <f>+B9+B11</f>
        <v>0</v>
      </c>
      <c r="C12" s="14">
        <f>+C9+C10+C11</f>
        <v>20</v>
      </c>
      <c r="D12" s="14">
        <f t="shared" ref="D12:F12" si="1">+D9+D10+D11</f>
        <v>30</v>
      </c>
      <c r="E12" s="14">
        <f t="shared" si="1"/>
        <v>40</v>
      </c>
      <c r="F12" s="14">
        <f t="shared" si="1"/>
        <v>50</v>
      </c>
      <c r="G12" s="13"/>
      <c r="H12" t="s">
        <v>37</v>
      </c>
    </row>
    <row r="13" spans="1:8" x14ac:dyDescent="0.25">
      <c r="A13" s="7" t="s">
        <v>12</v>
      </c>
      <c r="B13" s="8">
        <v>0.04</v>
      </c>
      <c r="C13" s="9" t="s">
        <v>17</v>
      </c>
    </row>
    <row r="14" spans="1:8" x14ac:dyDescent="0.25">
      <c r="A14" s="6" t="s">
        <v>13</v>
      </c>
      <c r="B14" s="4">
        <f>+B9/(1+$B$13)^B3</f>
        <v>-711.53846153846155</v>
      </c>
      <c r="C14" s="4">
        <f t="shared" ref="C14:F14" si="2">+C9/(1+$B$13)^C3</f>
        <v>240.38461538461536</v>
      </c>
      <c r="D14" s="4">
        <f t="shared" si="2"/>
        <v>231.13905325443784</v>
      </c>
      <c r="E14" s="4">
        <f t="shared" si="2"/>
        <v>222.24908966772867</v>
      </c>
      <c r="F14" s="4">
        <f t="shared" si="2"/>
        <v>213.70104775743141</v>
      </c>
      <c r="G14" s="10">
        <f>SUM(B14:F14)</f>
        <v>195.93534452575173</v>
      </c>
      <c r="H14" s="1" t="s">
        <v>16</v>
      </c>
    </row>
    <row r="15" spans="1:8" x14ac:dyDescent="0.25">
      <c r="B15" s="9" t="s">
        <v>14</v>
      </c>
      <c r="C15" s="9" t="s">
        <v>15</v>
      </c>
    </row>
    <row r="16" spans="1:8" x14ac:dyDescent="0.25">
      <c r="A16" t="s">
        <v>18</v>
      </c>
    </row>
    <row r="17" spans="1:2" x14ac:dyDescent="0.25">
      <c r="A17" t="s">
        <v>19</v>
      </c>
    </row>
    <row r="18" spans="1:2" x14ac:dyDescent="0.25">
      <c r="A18" t="s">
        <v>20</v>
      </c>
    </row>
    <row r="19" spans="1:2" x14ac:dyDescent="0.25">
      <c r="A19" t="s">
        <v>21</v>
      </c>
    </row>
    <row r="21" spans="1:2" x14ac:dyDescent="0.25">
      <c r="A21" t="s">
        <v>22</v>
      </c>
      <c r="B21" s="11">
        <v>196</v>
      </c>
    </row>
    <row r="22" spans="1:2" x14ac:dyDescent="0.25">
      <c r="A22" t="s">
        <v>23</v>
      </c>
      <c r="B22">
        <v>131</v>
      </c>
    </row>
    <row r="23" spans="1:2" x14ac:dyDescent="0.25">
      <c r="A23" t="s">
        <v>24</v>
      </c>
      <c r="B23">
        <v>77</v>
      </c>
    </row>
    <row r="24" spans="1:2" x14ac:dyDescent="0.25">
      <c r="A24" t="s">
        <v>25</v>
      </c>
      <c r="B24">
        <v>2</v>
      </c>
    </row>
    <row r="25" spans="1:2" x14ac:dyDescent="0.25">
      <c r="A25" t="s">
        <v>27</v>
      </c>
      <c r="B25">
        <v>0</v>
      </c>
    </row>
    <row r="26" spans="1:2" x14ac:dyDescent="0.25">
      <c r="A26" t="s">
        <v>26</v>
      </c>
      <c r="B26">
        <v>-56</v>
      </c>
    </row>
    <row r="28" spans="1:2" x14ac:dyDescent="0.25">
      <c r="A28" t="s">
        <v>28</v>
      </c>
    </row>
    <row r="30" spans="1:2" x14ac:dyDescent="0.25">
      <c r="A30" t="s">
        <v>29</v>
      </c>
    </row>
    <row r="32" spans="1:2" x14ac:dyDescent="0.25">
      <c r="A32" t="s">
        <v>30</v>
      </c>
    </row>
    <row r="34" spans="1:7" x14ac:dyDescent="0.25">
      <c r="A34" t="s">
        <v>31</v>
      </c>
    </row>
    <row r="35" spans="1:7" x14ac:dyDescent="0.25">
      <c r="B35">
        <v>1</v>
      </c>
      <c r="C35">
        <v>2</v>
      </c>
      <c r="D35">
        <v>3</v>
      </c>
      <c r="E35">
        <v>4</v>
      </c>
      <c r="F35">
        <v>5</v>
      </c>
      <c r="G35" t="s">
        <v>6</v>
      </c>
    </row>
    <row r="36" spans="1:7" x14ac:dyDescent="0.25">
      <c r="A36" s="2" t="s">
        <v>8</v>
      </c>
      <c r="B36" s="2">
        <v>-740</v>
      </c>
      <c r="C36" s="2">
        <v>260</v>
      </c>
      <c r="D36" s="2">
        <v>260</v>
      </c>
      <c r="E36" s="2">
        <v>260</v>
      </c>
      <c r="F36" s="2">
        <v>260</v>
      </c>
      <c r="G36" s="2">
        <v>300</v>
      </c>
    </row>
    <row r="37" spans="1:7" x14ac:dyDescent="0.25">
      <c r="A37" s="3" t="s">
        <v>11</v>
      </c>
      <c r="B37" s="3"/>
      <c r="C37" s="4">
        <v>-240</v>
      </c>
      <c r="D37" s="3">
        <v>-230</v>
      </c>
      <c r="E37" s="3">
        <v>-220</v>
      </c>
      <c r="F37" s="3">
        <v>-210</v>
      </c>
      <c r="G37" s="3"/>
    </row>
    <row r="38" spans="1:7" x14ac:dyDescent="0.25">
      <c r="A38" s="1" t="s">
        <v>32</v>
      </c>
      <c r="C38">
        <f>C36/C37*-1</f>
        <v>1.0833333333333333</v>
      </c>
      <c r="D38">
        <f t="shared" ref="D38:F38" si="3">D36/D37*-1</f>
        <v>1.1304347826086956</v>
      </c>
      <c r="E38">
        <f t="shared" si="3"/>
        <v>1.1818181818181819</v>
      </c>
      <c r="F38">
        <f t="shared" si="3"/>
        <v>1.2380952380952381</v>
      </c>
    </row>
    <row r="39" spans="1:7" x14ac:dyDescent="0.25">
      <c r="A39" s="12" t="s">
        <v>33</v>
      </c>
    </row>
    <row r="40" spans="1:7" x14ac:dyDescent="0.25">
      <c r="A40" s="1" t="s">
        <v>34</v>
      </c>
    </row>
    <row r="41" spans="1:7" x14ac:dyDescent="0.25">
      <c r="A41" s="12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MORELLINI</dc:creator>
  <cp:lastModifiedBy>CARMEN MORELLINI</cp:lastModifiedBy>
  <dcterms:created xsi:type="dcterms:W3CDTF">2025-04-16T10:41:07Z</dcterms:created>
  <dcterms:modified xsi:type="dcterms:W3CDTF">2025-04-16T12:58:14Z</dcterms:modified>
</cp:coreProperties>
</file>